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365" activeTab="1"/>
  </bookViews>
  <sheets>
    <sheet name="Primäravluftning" sheetId="1" r:id="rId1"/>
    <sheet name="Sekundäravluftning" sheetId="2" r:id="rId2"/>
  </sheets>
  <definedNames>
    <definedName name="_xlnm.Print_Area" localSheetId="0">'Primäravluftning'!$A$1:$H$40</definedName>
  </definedNames>
  <calcPr fullCalcOnLoad="1"/>
</workbook>
</file>

<file path=xl/sharedStrings.xml><?xml version="1.0" encoding="utf-8"?>
<sst xmlns="http://schemas.openxmlformats.org/spreadsheetml/2006/main" count="144" uniqueCount="70">
  <si>
    <t>Avloppsenhet</t>
  </si>
  <si>
    <t>Källarplan</t>
  </si>
  <si>
    <t>Vindsplan</t>
  </si>
  <si>
    <t>Tvättfat, Bidé</t>
  </si>
  <si>
    <t>Urinal med cistern</t>
  </si>
  <si>
    <t>Urinal med spolventil</t>
  </si>
  <si>
    <t>Urinalränna</t>
  </si>
  <si>
    <t>Badkar</t>
  </si>
  <si>
    <t>Diskbänk</t>
  </si>
  <si>
    <t>Diskmaskin (Hushåll)</t>
  </si>
  <si>
    <t>Tvättmaskin 6 Kg</t>
  </si>
  <si>
    <t>Tvättmaskin 12 Kg</t>
  </si>
  <si>
    <t>Vattenklosett 6 l</t>
  </si>
  <si>
    <t>Vattenklosett 9 l</t>
  </si>
  <si>
    <t>Golvbrunn DN 50</t>
  </si>
  <si>
    <t>Golvbrunn DN 100</t>
  </si>
  <si>
    <t>Golvbrunn DN 70</t>
  </si>
  <si>
    <t>Normflöde (l/s)</t>
  </si>
  <si>
    <t>Annan enhet:</t>
  </si>
  <si>
    <t>Antal plan:</t>
  </si>
  <si>
    <t>Våningsplan Typ 1</t>
  </si>
  <si>
    <t>Våningsplan Typ 2</t>
  </si>
  <si>
    <t>Våningsplan Typ 3</t>
  </si>
  <si>
    <t>→</t>
  </si>
  <si>
    <t>Summerat Normflöde för stammen (l/s):</t>
  </si>
  <si>
    <t>Antal avloppsenheter anslutna:</t>
  </si>
  <si>
    <t>Projekt:</t>
  </si>
  <si>
    <t>Fastighetsbeteckning:</t>
  </si>
  <si>
    <t>Stamledningens beteckning:</t>
  </si>
  <si>
    <t>Utfört av:</t>
  </si>
  <si>
    <t>Datum:</t>
  </si>
  <si>
    <t>Frekvensfaktor K:</t>
  </si>
  <si>
    <r>
      <t>Förväntat flöde Q</t>
    </r>
    <r>
      <rPr>
        <b/>
        <vertAlign val="subscript"/>
        <sz val="9"/>
        <rFont val="Arial"/>
        <family val="2"/>
      </rPr>
      <t>ww</t>
    </r>
    <r>
      <rPr>
        <b/>
        <sz val="9"/>
        <rFont val="Arial"/>
        <family val="2"/>
      </rPr>
      <t xml:space="preserve"> (l/s):</t>
    </r>
  </si>
  <si>
    <r>
      <t>Tillfört pumpat flöde Q</t>
    </r>
    <r>
      <rPr>
        <b/>
        <vertAlign val="subscript"/>
        <sz val="9"/>
        <rFont val="Arial"/>
        <family val="2"/>
      </rPr>
      <t>p</t>
    </r>
    <r>
      <rPr>
        <b/>
        <sz val="9"/>
        <rFont val="Arial"/>
        <family val="2"/>
      </rPr>
      <t xml:space="preserve"> (l/s):</t>
    </r>
  </si>
  <si>
    <r>
      <t>Totalt flöde Q</t>
    </r>
    <r>
      <rPr>
        <b/>
        <vertAlign val="subscript"/>
        <sz val="9"/>
        <rFont val="Arial"/>
        <family val="2"/>
      </rPr>
      <t>tot</t>
    </r>
    <r>
      <rPr>
        <b/>
        <sz val="9"/>
        <rFont val="Arial"/>
        <family val="2"/>
      </rPr>
      <t xml:space="preserve"> (l/s):</t>
    </r>
  </si>
  <si>
    <r>
      <t>Erfordelig kapacitet på luftningsventil Q</t>
    </r>
    <r>
      <rPr>
        <b/>
        <vertAlign val="subscript"/>
        <sz val="9"/>
        <rFont val="Arial"/>
        <family val="2"/>
      </rPr>
      <t>a</t>
    </r>
    <r>
      <rPr>
        <b/>
        <sz val="9"/>
        <rFont val="Arial"/>
        <family val="2"/>
      </rPr>
      <t xml:space="preserve">  (l/s):</t>
    </r>
  </si>
  <si>
    <t>Dimensionering av avluftning i avloppssystem typ I (50 % fyllnadsgrad) enligt SS-EN 12056.</t>
  </si>
  <si>
    <t>Frekvensfaktor väljs efter användningsområde</t>
  </si>
  <si>
    <t>K</t>
  </si>
  <si>
    <t>Användningsområde</t>
  </si>
  <si>
    <t>Intermitent drift (Bostäder, Kontor, etc.)</t>
  </si>
  <si>
    <t>Frekvent drift (Sjukhus, Skolor, Hotell, etc.)</t>
  </si>
  <si>
    <t>Speciella förhållande (Laboratorium, etc.)</t>
  </si>
  <si>
    <t>Kontinuerlig drift (Allmäna toaletter, etc.)</t>
  </si>
  <si>
    <r>
      <t>(För stamledning: Q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 xml:space="preserve"> = 8 x Q</t>
    </r>
    <r>
      <rPr>
        <vertAlign val="subscript"/>
        <sz val="9"/>
        <rFont val="Arial"/>
        <family val="2"/>
      </rPr>
      <t>tot</t>
    </r>
    <r>
      <rPr>
        <sz val="9"/>
        <rFont val="Arial"/>
        <family val="2"/>
      </rPr>
      <t>)</t>
    </r>
  </si>
  <si>
    <t>Summerat Normflöde (l/s):</t>
  </si>
  <si>
    <t>-</t>
  </si>
  <si>
    <t>Ledningens beteckning:</t>
  </si>
  <si>
    <r>
      <t>Tillfört kontinuerligt flöde Q</t>
    </r>
    <r>
      <rPr>
        <b/>
        <vertAlign val="subscript"/>
        <sz val="9"/>
        <rFont val="Arial"/>
        <family val="2"/>
      </rPr>
      <t>c</t>
    </r>
    <r>
      <rPr>
        <b/>
        <sz val="9"/>
        <rFont val="Arial"/>
        <family val="2"/>
      </rPr>
      <t xml:space="preserve"> (l/s):</t>
    </r>
  </si>
  <si>
    <r>
      <t>(För ansluten ledning: Q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 xml:space="preserve"> = 1 x Q</t>
    </r>
    <r>
      <rPr>
        <vertAlign val="subscript"/>
        <sz val="9"/>
        <rFont val="Arial"/>
        <family val="2"/>
      </rPr>
      <t>tot</t>
    </r>
    <r>
      <rPr>
        <sz val="9"/>
        <rFont val="Arial"/>
        <family val="2"/>
      </rPr>
      <t>)</t>
    </r>
  </si>
  <si>
    <t>Antal</t>
  </si>
  <si>
    <t>Avser beräkning för anslutande ledning (Sekundäravluftning).</t>
  </si>
  <si>
    <t>Avser beräkning för stamledning (Primäravluftning).</t>
  </si>
  <si>
    <t>SEKUNDÄRAVLUFTNING</t>
  </si>
  <si>
    <t>PRIMÄRAVLUFTNING</t>
  </si>
  <si>
    <t>Vilken luftningsventil väljer jag?</t>
  </si>
  <si>
    <t>RSK-artikel</t>
  </si>
  <si>
    <t>Flöde</t>
  </si>
  <si>
    <t xml:space="preserve">0-11 l/s = </t>
  </si>
  <si>
    <t>3131162, 3131164, 3131166</t>
  </si>
  <si>
    <t xml:space="preserve">11,1-35 l/s = </t>
  </si>
  <si>
    <t xml:space="preserve">35,1-78 l/s = </t>
  </si>
  <si>
    <t>3131160 (75)</t>
  </si>
  <si>
    <t>3131161 (110)</t>
  </si>
  <si>
    <t xml:space="preserve">0-11,3 l/s = </t>
  </si>
  <si>
    <t xml:space="preserve">11,4-35 l/s = </t>
  </si>
  <si>
    <t>3131162 (50/40), 3131164 (40-adapter) , 3131166 (40)</t>
  </si>
  <si>
    <t>RSK (artikel)</t>
  </si>
  <si>
    <t>Duschkabin utan stängningsbar bottenventil</t>
  </si>
  <si>
    <t>Duschkabin med stängningsbar bottenventil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</si>
</sst>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vertAlign val="subscript"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 horizontal="center"/>
      <protection locked="0"/>
    </xf>
    <xf numFmtId="166" fontId="2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 applyProtection="1" quotePrefix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66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12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 applyProtection="1" quotePrefix="1">
      <alignment horizontal="center"/>
      <protection locked="0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16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166" fontId="3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3" fillId="34" borderId="14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1" fillId="34" borderId="14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 locked="0"/>
    </xf>
    <xf numFmtId="14" fontId="2" fillId="0" borderId="1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left"/>
      <protection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H45"/>
  <sheetViews>
    <sheetView zoomScale="85" zoomScaleNormal="85" zoomScalePageLayoutView="0" workbookViewId="0" topLeftCell="A1">
      <selection activeCell="A13" sqref="A13"/>
    </sheetView>
  </sheetViews>
  <sheetFormatPr defaultColWidth="9.140625" defaultRowHeight="12.75"/>
  <cols>
    <col min="1" max="1" width="37.7109375" style="4" customWidth="1"/>
    <col min="2" max="2" width="12.8515625" style="3" bestFit="1" customWidth="1"/>
    <col min="3" max="3" width="10.7109375" style="3" customWidth="1"/>
    <col min="4" max="8" width="16.7109375" style="3" customWidth="1"/>
  </cols>
  <sheetData>
    <row r="1" spans="1:8" ht="12.75">
      <c r="A1" s="59" t="s">
        <v>36</v>
      </c>
      <c r="B1" s="59"/>
      <c r="C1" s="59"/>
      <c r="D1" s="59"/>
      <c r="E1" s="59"/>
      <c r="F1" s="59"/>
      <c r="G1" s="59"/>
      <c r="H1" s="59"/>
    </row>
    <row r="2" spans="1:8" ht="15.75" customHeight="1">
      <c r="A2" s="60" t="s">
        <v>52</v>
      </c>
      <c r="B2" s="60"/>
      <c r="C2" s="60"/>
      <c r="D2" s="60"/>
      <c r="E2" s="60"/>
      <c r="F2" s="60"/>
      <c r="G2" s="60"/>
      <c r="H2" s="60"/>
    </row>
    <row r="3" ht="7.5" customHeight="1">
      <c r="A3" s="3"/>
    </row>
    <row r="4" spans="1:8" ht="12.75">
      <c r="A4" s="13" t="s">
        <v>26</v>
      </c>
      <c r="B4" s="57"/>
      <c r="C4" s="57"/>
      <c r="D4" s="57"/>
      <c r="F4" s="13" t="s">
        <v>29</v>
      </c>
      <c r="G4" s="57"/>
      <c r="H4" s="57"/>
    </row>
    <row r="5" spans="1:8" ht="12.75">
      <c r="A5" s="13" t="s">
        <v>27</v>
      </c>
      <c r="B5" s="57"/>
      <c r="C5" s="57"/>
      <c r="D5" s="57"/>
      <c r="F5" s="13" t="s">
        <v>30</v>
      </c>
      <c r="G5" s="58"/>
      <c r="H5" s="57"/>
    </row>
    <row r="6" spans="1:4" ht="12.75">
      <c r="A6" s="13" t="s">
        <v>28</v>
      </c>
      <c r="B6" s="57"/>
      <c r="C6" s="57"/>
      <c r="D6" s="57"/>
    </row>
    <row r="7" ht="6.75" customHeight="1" thickBot="1"/>
    <row r="8" spans="1:8" ht="12.75">
      <c r="A8" s="53" t="s">
        <v>54</v>
      </c>
      <c r="B8" s="54"/>
      <c r="D8" s="62" t="s">
        <v>25</v>
      </c>
      <c r="E8" s="62"/>
      <c r="F8" s="62"/>
      <c r="G8" s="62"/>
      <c r="H8" s="62"/>
    </row>
    <row r="9" spans="1:8" s="1" customFormat="1" ht="13.5" thickBot="1">
      <c r="A9" s="55"/>
      <c r="B9" s="56"/>
      <c r="C9" s="31" t="s">
        <v>19</v>
      </c>
      <c r="D9" s="33" t="s">
        <v>46</v>
      </c>
      <c r="E9" s="34">
        <v>2</v>
      </c>
      <c r="F9" s="34">
        <v>3</v>
      </c>
      <c r="G9" s="34">
        <v>3</v>
      </c>
      <c r="H9" s="33" t="s">
        <v>46</v>
      </c>
    </row>
    <row r="10" spans="1:8" s="2" customFormat="1" ht="12.75">
      <c r="A10" s="21" t="s">
        <v>0</v>
      </c>
      <c r="B10" s="21" t="s">
        <v>17</v>
      </c>
      <c r="C10" s="6"/>
      <c r="D10" s="6" t="s">
        <v>1</v>
      </c>
      <c r="E10" s="6" t="s">
        <v>20</v>
      </c>
      <c r="F10" s="6" t="s">
        <v>21</v>
      </c>
      <c r="G10" s="6" t="s">
        <v>22</v>
      </c>
      <c r="H10" s="6" t="s">
        <v>2</v>
      </c>
    </row>
    <row r="11" spans="1:8" ht="12.75">
      <c r="A11" s="10" t="s">
        <v>3</v>
      </c>
      <c r="B11" s="11">
        <v>0.5</v>
      </c>
      <c r="C11" s="12" t="s">
        <v>23</v>
      </c>
      <c r="D11" s="15"/>
      <c r="E11" s="15">
        <v>3</v>
      </c>
      <c r="F11" s="15"/>
      <c r="G11" s="15"/>
      <c r="H11" s="15"/>
    </row>
    <row r="12" spans="1:8" ht="12.75">
      <c r="A12" s="7" t="s">
        <v>68</v>
      </c>
      <c r="B12" s="8">
        <v>0.6</v>
      </c>
      <c r="C12" s="5" t="s">
        <v>23</v>
      </c>
      <c r="D12" s="16"/>
      <c r="E12" s="16">
        <v>2</v>
      </c>
      <c r="F12" s="16"/>
      <c r="G12" s="16"/>
      <c r="H12" s="16"/>
    </row>
    <row r="13" spans="1:8" ht="12.75">
      <c r="A13" s="7" t="s">
        <v>69</v>
      </c>
      <c r="B13" s="8">
        <v>0.8</v>
      </c>
      <c r="C13" s="5" t="s">
        <v>23</v>
      </c>
      <c r="D13" s="16"/>
      <c r="E13" s="16"/>
      <c r="F13" s="16"/>
      <c r="G13" s="16"/>
      <c r="H13" s="16"/>
    </row>
    <row r="14" spans="1:8" ht="12.75">
      <c r="A14" s="7" t="s">
        <v>4</v>
      </c>
      <c r="B14" s="8">
        <v>0.8</v>
      </c>
      <c r="C14" s="5" t="s">
        <v>23</v>
      </c>
      <c r="D14" s="16"/>
      <c r="E14" s="16"/>
      <c r="F14" s="16">
        <v>1</v>
      </c>
      <c r="G14" s="16"/>
      <c r="H14" s="16"/>
    </row>
    <row r="15" spans="1:8" ht="12.75">
      <c r="A15" s="7" t="s">
        <v>5</v>
      </c>
      <c r="B15" s="8">
        <v>0.5</v>
      </c>
      <c r="C15" s="5" t="s">
        <v>23</v>
      </c>
      <c r="D15" s="16"/>
      <c r="E15" s="16"/>
      <c r="F15" s="16"/>
      <c r="G15" s="16"/>
      <c r="H15" s="16"/>
    </row>
    <row r="16" spans="1:8" ht="12.75">
      <c r="A16" s="7" t="s">
        <v>6</v>
      </c>
      <c r="B16" s="8">
        <v>0.2</v>
      </c>
      <c r="C16" s="5" t="s">
        <v>23</v>
      </c>
      <c r="D16" s="16"/>
      <c r="E16" s="16"/>
      <c r="F16" s="16">
        <v>2</v>
      </c>
      <c r="G16" s="16"/>
      <c r="H16" s="16"/>
    </row>
    <row r="17" spans="1:8" ht="12.75">
      <c r="A17" s="7" t="s">
        <v>7</v>
      </c>
      <c r="B17" s="8">
        <v>0.8</v>
      </c>
      <c r="C17" s="5" t="s">
        <v>23</v>
      </c>
      <c r="D17" s="16"/>
      <c r="E17" s="16"/>
      <c r="F17" s="16"/>
      <c r="G17" s="16"/>
      <c r="H17" s="16"/>
    </row>
    <row r="18" spans="1:8" ht="12.75">
      <c r="A18" s="7" t="s">
        <v>8</v>
      </c>
      <c r="B18" s="8">
        <v>0.8</v>
      </c>
      <c r="C18" s="5" t="s">
        <v>23</v>
      </c>
      <c r="D18" s="16"/>
      <c r="E18" s="16">
        <v>2</v>
      </c>
      <c r="F18" s="16"/>
      <c r="G18" s="16"/>
      <c r="H18" s="16"/>
    </row>
    <row r="19" spans="1:8" ht="12.75">
      <c r="A19" s="7" t="s">
        <v>9</v>
      </c>
      <c r="B19" s="8">
        <v>0.8</v>
      </c>
      <c r="C19" s="5" t="s">
        <v>23</v>
      </c>
      <c r="D19" s="16"/>
      <c r="E19" s="16"/>
      <c r="F19" s="16"/>
      <c r="G19" s="16"/>
      <c r="H19" s="16"/>
    </row>
    <row r="20" spans="1:8" ht="12.75">
      <c r="A20" s="7" t="s">
        <v>10</v>
      </c>
      <c r="B20" s="8">
        <v>0.8</v>
      </c>
      <c r="C20" s="5" t="s">
        <v>23</v>
      </c>
      <c r="D20" s="16"/>
      <c r="E20" s="16"/>
      <c r="F20" s="16">
        <v>3</v>
      </c>
      <c r="G20" s="16"/>
      <c r="H20" s="16"/>
    </row>
    <row r="21" spans="1:8" ht="12.75">
      <c r="A21" s="7" t="s">
        <v>11</v>
      </c>
      <c r="B21" s="8">
        <v>1.5</v>
      </c>
      <c r="C21" s="5" t="s">
        <v>23</v>
      </c>
      <c r="D21" s="16"/>
      <c r="E21" s="16"/>
      <c r="F21" s="16"/>
      <c r="G21" s="16"/>
      <c r="H21" s="16"/>
    </row>
    <row r="22" spans="1:8" ht="12.75">
      <c r="A22" s="7" t="s">
        <v>12</v>
      </c>
      <c r="B22" s="8">
        <v>2</v>
      </c>
      <c r="C22" s="5" t="s">
        <v>23</v>
      </c>
      <c r="D22" s="16"/>
      <c r="E22" s="16">
        <v>2</v>
      </c>
      <c r="F22" s="16"/>
      <c r="G22" s="16"/>
      <c r="H22" s="16"/>
    </row>
    <row r="23" spans="1:8" ht="12.75">
      <c r="A23" s="7" t="s">
        <v>13</v>
      </c>
      <c r="B23" s="8">
        <v>2.5</v>
      </c>
      <c r="C23" s="5" t="s">
        <v>23</v>
      </c>
      <c r="D23" s="16"/>
      <c r="E23" s="16"/>
      <c r="F23" s="16"/>
      <c r="G23" s="16"/>
      <c r="H23" s="16"/>
    </row>
    <row r="24" spans="1:8" ht="12.75">
      <c r="A24" s="7" t="s">
        <v>14</v>
      </c>
      <c r="B24" s="8">
        <v>0.8</v>
      </c>
      <c r="C24" s="5" t="s">
        <v>23</v>
      </c>
      <c r="D24" s="16"/>
      <c r="E24" s="16"/>
      <c r="F24" s="16"/>
      <c r="G24" s="16"/>
      <c r="H24" s="16"/>
    </row>
    <row r="25" spans="1:8" ht="12.75">
      <c r="A25" s="7" t="s">
        <v>16</v>
      </c>
      <c r="B25" s="8">
        <v>1.5</v>
      </c>
      <c r="C25" s="5" t="s">
        <v>23</v>
      </c>
      <c r="D25" s="16"/>
      <c r="E25" s="16"/>
      <c r="F25" s="16"/>
      <c r="G25" s="16"/>
      <c r="H25" s="16"/>
    </row>
    <row r="26" spans="1:8" ht="12.75">
      <c r="A26" s="7" t="s">
        <v>15</v>
      </c>
      <c r="B26" s="8">
        <v>2</v>
      </c>
      <c r="C26" s="5" t="s">
        <v>23</v>
      </c>
      <c r="D26" s="16"/>
      <c r="E26" s="16"/>
      <c r="F26" s="16"/>
      <c r="G26" s="16"/>
      <c r="H26" s="16"/>
    </row>
    <row r="27" spans="1:8" ht="12.75">
      <c r="A27" s="7"/>
      <c r="B27" s="8"/>
      <c r="C27" s="5"/>
      <c r="D27" s="5"/>
      <c r="E27" s="5"/>
      <c r="F27" s="5"/>
      <c r="G27" s="5"/>
      <c r="H27" s="5"/>
    </row>
    <row r="28" spans="1:8" ht="12.75">
      <c r="A28" s="17" t="s">
        <v>18</v>
      </c>
      <c r="B28" s="19"/>
      <c r="C28" s="5" t="s">
        <v>23</v>
      </c>
      <c r="D28" s="16"/>
      <c r="E28" s="16"/>
      <c r="F28" s="16"/>
      <c r="G28" s="16"/>
      <c r="H28" s="16"/>
    </row>
    <row r="29" spans="1:8" ht="12.75">
      <c r="A29" s="17" t="s">
        <v>18</v>
      </c>
      <c r="B29" s="19"/>
      <c r="C29" s="5" t="s">
        <v>23</v>
      </c>
      <c r="D29" s="16"/>
      <c r="E29" s="16"/>
      <c r="F29" s="16"/>
      <c r="G29" s="16"/>
      <c r="H29" s="16"/>
    </row>
    <row r="30" spans="1:8" ht="12.75">
      <c r="A30" s="17" t="s">
        <v>18</v>
      </c>
      <c r="B30" s="15"/>
      <c r="C30" s="5" t="s">
        <v>23</v>
      </c>
      <c r="D30" s="16"/>
      <c r="E30" s="16"/>
      <c r="F30" s="16"/>
      <c r="G30" s="16"/>
      <c r="H30" s="16"/>
    </row>
    <row r="31" spans="1:8" ht="12.75">
      <c r="A31" s="7"/>
      <c r="B31" s="5"/>
      <c r="C31" s="5"/>
      <c r="D31" s="5"/>
      <c r="E31" s="5"/>
      <c r="F31" s="5"/>
      <c r="G31" s="5"/>
      <c r="H31" s="5"/>
    </row>
    <row r="32" spans="1:8" s="52" customFormat="1" ht="12.75">
      <c r="A32" s="50" t="s">
        <v>45</v>
      </c>
      <c r="B32" s="6"/>
      <c r="C32" s="6"/>
      <c r="D32" s="51">
        <f>$B11*D11+$B12*D12+$B13*D13+$B14*D14+$B15*D15+$B16*D16+$B17*D17+$B18*D18+$B19*D19+$B20*D20+$B21*D21+$B22*D22+$B23*D23+$B24*D24+$B25*D25+$B26*D26+$B28*D28+$B29*D29+$B30*D30</f>
        <v>0</v>
      </c>
      <c r="E32" s="51">
        <f>E9*($B11*E11+$B12*E12+$B13*E13+$B14*E14+$B15*E15+$B16*E16+$B17*E17+$B18*E18+$B19*E19+$B20*E20+$B21*E21+$B22*E22+$B23*E23+$B24*E24+$B25*E25+$B26*E26+$B28*E28+$B29*E29+$B30*E30)</f>
        <v>16.6</v>
      </c>
      <c r="F32" s="51">
        <f>F9*($B11*F11+$B12*F12+$B13*F13+$B14*F14+$B15*F15+$B16*F16+$B17*F17+$B18*F18+$B19*F19+$B20*F20+$B21*F21+$B22*F22+$B23*F23+$B24*F24+$B25*F25+$B26*F26+$B28*F28+$B29*F29+$B30*F30)</f>
        <v>10.8</v>
      </c>
      <c r="G32" s="51">
        <f>G9*($B11*G11+$B12*G12+$B13*G13+$B14*G14+$B15*G15+$B16*G16+$B17*G17+$B18*G18+$B19*G19+$B20*G20+$B21*G21+$B22*G22+$B23*G23+$B24*G24+$B25*G25+$B26*G26+$B28*G28+$B29*G29+$B30*G30)</f>
        <v>0</v>
      </c>
      <c r="H32" s="51">
        <f>$B11*H11+$B12*H12+$B13*H13+$B14*H14+$B15*H15+$B16*H16+$B17*H17+$B18*H18+$B19*H19+$B20*H20+$B21*H21+$B22*H22+$B23*H23+$B24*H24+$B25*H25+$B26*H26+$B28*H28+$B29*H29+$B30*H30</f>
        <v>0</v>
      </c>
    </row>
    <row r="34" spans="1:2" ht="12.75">
      <c r="A34" s="14" t="s">
        <v>24</v>
      </c>
      <c r="B34" s="8">
        <f>D32+E32+F32+G32+H32</f>
        <v>27.400000000000002</v>
      </c>
    </row>
    <row r="35" spans="1:8" ht="12.75">
      <c r="A35" s="14" t="s">
        <v>31</v>
      </c>
      <c r="B35" s="18">
        <v>0.5</v>
      </c>
      <c r="C35" s="3" t="s">
        <v>23</v>
      </c>
      <c r="D35" s="61" t="s">
        <v>37</v>
      </c>
      <c r="E35" s="61"/>
      <c r="F35" s="62" t="s">
        <v>39</v>
      </c>
      <c r="G35" s="62"/>
      <c r="H35" s="6" t="s">
        <v>38</v>
      </c>
    </row>
    <row r="36" spans="1:8" ht="13.5">
      <c r="A36" s="14" t="s">
        <v>32</v>
      </c>
      <c r="B36" s="32">
        <f>SQRT(B34)*B35</f>
        <v>2.6172504656604803</v>
      </c>
      <c r="D36" s="61"/>
      <c r="E36" s="61"/>
      <c r="F36" s="63" t="s">
        <v>40</v>
      </c>
      <c r="G36" s="63"/>
      <c r="H36" s="8">
        <v>0.5</v>
      </c>
    </row>
    <row r="37" spans="1:8" ht="13.5">
      <c r="A37" s="14" t="s">
        <v>48</v>
      </c>
      <c r="B37" s="18">
        <v>0</v>
      </c>
      <c r="F37" s="63" t="s">
        <v>41</v>
      </c>
      <c r="G37" s="63"/>
      <c r="H37" s="8">
        <v>0.7</v>
      </c>
    </row>
    <row r="38" spans="1:8" ht="13.5">
      <c r="A38" s="14" t="s">
        <v>33</v>
      </c>
      <c r="B38" s="18">
        <v>0</v>
      </c>
      <c r="F38" s="63" t="s">
        <v>43</v>
      </c>
      <c r="G38" s="63"/>
      <c r="H38" s="8">
        <v>1</v>
      </c>
    </row>
    <row r="39" spans="1:8" ht="14.25" thickBot="1">
      <c r="A39" s="14" t="s">
        <v>34</v>
      </c>
      <c r="B39" s="32">
        <f>B36+B37+B38</f>
        <v>2.6172504656604803</v>
      </c>
      <c r="C39" s="36" t="s">
        <v>55</v>
      </c>
      <c r="F39" s="63" t="s">
        <v>42</v>
      </c>
      <c r="G39" s="63"/>
      <c r="H39" s="8">
        <v>1.2</v>
      </c>
    </row>
    <row r="40" spans="1:5" ht="16.5" thickBot="1">
      <c r="A40" s="14" t="s">
        <v>35</v>
      </c>
      <c r="B40" s="35">
        <f>B39*8</f>
        <v>20.938003725283842</v>
      </c>
      <c r="C40" s="44" t="str">
        <f>IF(B40&gt;78,"Fel",IF(B40&gt;=35.1,"3131161",IF(B40&gt;=11.1,"3131160",IF(B40&gt;=0,"3131162, 3131164,  3131166","Fel"))))</f>
        <v>3131160</v>
      </c>
      <c r="D40" s="45"/>
      <c r="E40" s="46"/>
    </row>
    <row r="41" spans="2:3" ht="13.5">
      <c r="B41" s="65" t="s">
        <v>44</v>
      </c>
      <c r="C41" s="66"/>
    </row>
    <row r="42" spans="1:5" ht="13.5" thickBot="1">
      <c r="A42" s="49" t="s">
        <v>57</v>
      </c>
      <c r="B42" s="64" t="s">
        <v>67</v>
      </c>
      <c r="C42" s="64"/>
      <c r="D42" s="41"/>
      <c r="E42" s="41"/>
    </row>
    <row r="43" spans="1:5" ht="12.75">
      <c r="A43" s="47" t="s">
        <v>64</v>
      </c>
      <c r="B43" s="48" t="s">
        <v>66</v>
      </c>
      <c r="C43" s="41"/>
      <c r="D43" s="41"/>
      <c r="E43" s="41"/>
    </row>
    <row r="44" spans="1:5" ht="12.75">
      <c r="A44" s="48" t="s">
        <v>65</v>
      </c>
      <c r="B44" s="48" t="s">
        <v>62</v>
      </c>
      <c r="C44" s="41"/>
      <c r="D44" s="41"/>
      <c r="E44" s="41"/>
    </row>
    <row r="45" spans="1:5" ht="12.75">
      <c r="A45" s="47" t="s">
        <v>61</v>
      </c>
      <c r="B45" s="48" t="s">
        <v>63</v>
      </c>
      <c r="C45" s="41"/>
      <c r="D45" s="41"/>
      <c r="E45" s="41"/>
    </row>
  </sheetData>
  <sheetProtection/>
  <mergeCells count="17">
    <mergeCell ref="D35:E36"/>
    <mergeCell ref="F35:G35"/>
    <mergeCell ref="F36:G36"/>
    <mergeCell ref="D8:H8"/>
    <mergeCell ref="B42:C42"/>
    <mergeCell ref="F37:G37"/>
    <mergeCell ref="F38:G38"/>
    <mergeCell ref="F39:G39"/>
    <mergeCell ref="B41:C41"/>
    <mergeCell ref="A8:B9"/>
    <mergeCell ref="B6:D6"/>
    <mergeCell ref="G4:H4"/>
    <mergeCell ref="G5:H5"/>
    <mergeCell ref="A1:H1"/>
    <mergeCell ref="A2:H2"/>
    <mergeCell ref="B4:D4"/>
    <mergeCell ref="B5:D5"/>
  </mergeCells>
  <printOptions horizontalCentered="1"/>
  <pageMargins left="0.1968503937007874" right="0.1968503937007874" top="0.6299212598425197" bottom="0.66" header="0.5118110236220472" footer="0.3937007874015748"/>
  <pageSetup horizontalDpi="600" verticalDpi="600" orientation="landscape" paperSize="9" r:id="rId2"/>
  <headerFooter alignWithMargins="0">
    <oddHeader>&amp;L&amp;G</oddHeader>
    <oddFooter>&amp;R2005/GLa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2:H42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36.28125" style="4" bestFit="1" customWidth="1"/>
    <col min="2" max="2" width="12.8515625" style="3" customWidth="1"/>
    <col min="3" max="3" width="8.28125" style="3" customWidth="1"/>
    <col min="4" max="4" width="11.421875" style="3" customWidth="1"/>
    <col min="5" max="5" width="2.57421875" style="3" customWidth="1"/>
    <col min="6" max="6" width="7.28125" style="3" customWidth="1"/>
    <col min="7" max="8" width="16.7109375" style="3" customWidth="1"/>
  </cols>
  <sheetData>
    <row r="1" ht="33.75" customHeight="1"/>
    <row r="2" spans="1:8" ht="12.75">
      <c r="A2" s="59" t="s">
        <v>36</v>
      </c>
      <c r="B2" s="59"/>
      <c r="C2" s="59"/>
      <c r="D2" s="59"/>
      <c r="E2" s="59"/>
      <c r="F2" s="59"/>
      <c r="G2" s="59"/>
      <c r="H2" s="59"/>
    </row>
    <row r="3" spans="1:8" ht="12.75">
      <c r="A3" s="60" t="s">
        <v>51</v>
      </c>
      <c r="B3" s="60"/>
      <c r="C3" s="60"/>
      <c r="D3" s="60"/>
      <c r="E3" s="60"/>
      <c r="F3" s="60"/>
      <c r="G3" s="60"/>
      <c r="H3" s="60"/>
    </row>
    <row r="4" ht="12.75">
      <c r="A4" s="3"/>
    </row>
    <row r="5" spans="1:8" ht="12.75">
      <c r="A5" s="13" t="s">
        <v>26</v>
      </c>
      <c r="B5" s="57"/>
      <c r="C5" s="57"/>
      <c r="D5" s="57"/>
      <c r="F5" s="13" t="s">
        <v>30</v>
      </c>
      <c r="G5" s="57"/>
      <c r="H5" s="57"/>
    </row>
    <row r="6" spans="1:8" ht="12.75">
      <c r="A6" s="13" t="s">
        <v>27</v>
      </c>
      <c r="B6" s="57"/>
      <c r="C6" s="57"/>
      <c r="D6" s="57"/>
      <c r="F6" s="13" t="s">
        <v>29</v>
      </c>
      <c r="G6" s="58"/>
      <c r="H6" s="57"/>
    </row>
    <row r="7" spans="1:4" ht="12.75">
      <c r="A7" s="13" t="s">
        <v>47</v>
      </c>
      <c r="B7" s="57"/>
      <c r="C7" s="57"/>
      <c r="D7" s="57"/>
    </row>
    <row r="9" spans="3:8" ht="13.5" thickBot="1">
      <c r="C9" s="9"/>
      <c r="D9" s="20"/>
      <c r="E9" s="20"/>
      <c r="F9" s="20"/>
      <c r="G9" s="20"/>
      <c r="H9" s="20"/>
    </row>
    <row r="10" spans="1:8" s="1" customFormat="1" ht="13.5" thickBot="1">
      <c r="A10" s="67" t="s">
        <v>53</v>
      </c>
      <c r="B10" s="68"/>
      <c r="C10" s="68"/>
      <c r="D10" s="69"/>
      <c r="E10" s="24"/>
      <c r="F10" s="24"/>
      <c r="G10" s="24"/>
      <c r="H10" s="23"/>
    </row>
    <row r="11" spans="1:8" s="2" customFormat="1" ht="12.75">
      <c r="A11" s="21" t="s">
        <v>0</v>
      </c>
      <c r="B11" s="21" t="s">
        <v>17</v>
      </c>
      <c r="C11" s="21"/>
      <c r="D11" s="21" t="s">
        <v>50</v>
      </c>
      <c r="E11" s="25"/>
      <c r="F11" s="25"/>
      <c r="G11" s="25"/>
      <c r="H11" s="25"/>
    </row>
    <row r="12" spans="1:8" ht="12.75">
      <c r="A12" s="10" t="s">
        <v>3</v>
      </c>
      <c r="B12" s="11">
        <v>0.5</v>
      </c>
      <c r="C12" s="12" t="s">
        <v>23</v>
      </c>
      <c r="D12" s="15">
        <v>2</v>
      </c>
      <c r="E12" s="26"/>
      <c r="F12" s="26"/>
      <c r="G12" s="26"/>
      <c r="H12" s="26"/>
    </row>
    <row r="13" spans="1:8" ht="12.75">
      <c r="A13" s="7" t="s">
        <v>68</v>
      </c>
      <c r="B13" s="8">
        <v>0.6</v>
      </c>
      <c r="C13" s="5" t="s">
        <v>23</v>
      </c>
      <c r="D13" s="16">
        <v>1</v>
      </c>
      <c r="E13" s="27"/>
      <c r="F13" s="27"/>
      <c r="G13" s="27"/>
      <c r="H13" s="27"/>
    </row>
    <row r="14" spans="1:8" ht="12.75">
      <c r="A14" s="7" t="s">
        <v>69</v>
      </c>
      <c r="B14" s="8">
        <v>0.8</v>
      </c>
      <c r="C14" s="5" t="s">
        <v>23</v>
      </c>
      <c r="D14" s="16"/>
      <c r="E14" s="27"/>
      <c r="F14" s="27"/>
      <c r="G14" s="27"/>
      <c r="H14" s="27"/>
    </row>
    <row r="15" spans="1:8" ht="12.75">
      <c r="A15" s="7" t="s">
        <v>4</v>
      </c>
      <c r="B15" s="8">
        <v>0.8</v>
      </c>
      <c r="C15" s="5" t="s">
        <v>23</v>
      </c>
      <c r="D15" s="16"/>
      <c r="E15" s="27"/>
      <c r="F15" s="27"/>
      <c r="G15" s="27"/>
      <c r="H15" s="27"/>
    </row>
    <row r="16" spans="1:8" ht="12.75">
      <c r="A16" s="7" t="s">
        <v>5</v>
      </c>
      <c r="B16" s="8">
        <v>0.5</v>
      </c>
      <c r="C16" s="5" t="s">
        <v>23</v>
      </c>
      <c r="D16" s="16"/>
      <c r="E16" s="27"/>
      <c r="F16" s="27"/>
      <c r="G16" s="27"/>
      <c r="H16" s="27"/>
    </row>
    <row r="17" spans="1:8" ht="12.75">
      <c r="A17" s="7" t="s">
        <v>6</v>
      </c>
      <c r="B17" s="8">
        <v>0.2</v>
      </c>
      <c r="C17" s="5" t="s">
        <v>23</v>
      </c>
      <c r="D17" s="16"/>
      <c r="E17" s="27"/>
      <c r="F17" s="27"/>
      <c r="G17" s="27"/>
      <c r="H17" s="27"/>
    </row>
    <row r="18" spans="1:8" ht="12.75">
      <c r="A18" s="7" t="s">
        <v>7</v>
      </c>
      <c r="B18" s="8">
        <v>0.8</v>
      </c>
      <c r="C18" s="5" t="s">
        <v>23</v>
      </c>
      <c r="D18" s="16"/>
      <c r="E18" s="27"/>
      <c r="F18" s="27"/>
      <c r="G18" s="27"/>
      <c r="H18" s="27"/>
    </row>
    <row r="19" spans="1:8" ht="12.75">
      <c r="A19" s="7" t="s">
        <v>8</v>
      </c>
      <c r="B19" s="8">
        <v>0.8</v>
      </c>
      <c r="C19" s="5" t="s">
        <v>23</v>
      </c>
      <c r="D19" s="16"/>
      <c r="E19" s="27"/>
      <c r="F19" s="27"/>
      <c r="G19" s="27"/>
      <c r="H19" s="27"/>
    </row>
    <row r="20" spans="1:8" ht="12.75">
      <c r="A20" s="7" t="s">
        <v>9</v>
      </c>
      <c r="B20" s="8">
        <v>0.8</v>
      </c>
      <c r="C20" s="5" t="s">
        <v>23</v>
      </c>
      <c r="D20" s="16"/>
      <c r="E20" s="27"/>
      <c r="F20" s="27"/>
      <c r="G20" s="27"/>
      <c r="H20" s="27"/>
    </row>
    <row r="21" spans="1:8" ht="12.75">
      <c r="A21" s="7" t="s">
        <v>10</v>
      </c>
      <c r="B21" s="8">
        <v>0.8</v>
      </c>
      <c r="C21" s="5" t="s">
        <v>23</v>
      </c>
      <c r="D21" s="16">
        <v>1</v>
      </c>
      <c r="E21" s="27"/>
      <c r="F21" s="27"/>
      <c r="G21" s="27"/>
      <c r="H21" s="27"/>
    </row>
    <row r="22" spans="1:8" ht="12.75">
      <c r="A22" s="7" t="s">
        <v>11</v>
      </c>
      <c r="B22" s="8">
        <v>1.5</v>
      </c>
      <c r="C22" s="5" t="s">
        <v>23</v>
      </c>
      <c r="D22" s="16"/>
      <c r="E22" s="27"/>
      <c r="F22" s="27"/>
      <c r="G22" s="27"/>
      <c r="H22" s="27"/>
    </row>
    <row r="23" spans="1:8" ht="12.75">
      <c r="A23" s="7" t="s">
        <v>12</v>
      </c>
      <c r="B23" s="8">
        <v>2</v>
      </c>
      <c r="C23" s="5" t="s">
        <v>23</v>
      </c>
      <c r="D23" s="16">
        <v>1</v>
      </c>
      <c r="E23" s="27"/>
      <c r="F23" s="27"/>
      <c r="G23" s="27"/>
      <c r="H23" s="27"/>
    </row>
    <row r="24" spans="1:8" ht="12.75">
      <c r="A24" s="7" t="s">
        <v>13</v>
      </c>
      <c r="B24" s="8">
        <v>2.5</v>
      </c>
      <c r="C24" s="5" t="s">
        <v>23</v>
      </c>
      <c r="D24" s="16"/>
      <c r="E24" s="27"/>
      <c r="F24" s="27"/>
      <c r="G24" s="27"/>
      <c r="H24" s="27"/>
    </row>
    <row r="25" spans="1:8" ht="12.75">
      <c r="A25" s="7" t="s">
        <v>14</v>
      </c>
      <c r="B25" s="8">
        <v>0.8</v>
      </c>
      <c r="C25" s="5" t="s">
        <v>23</v>
      </c>
      <c r="D25" s="16"/>
      <c r="E25" s="27"/>
      <c r="F25" s="27"/>
      <c r="G25" s="27"/>
      <c r="H25" s="27"/>
    </row>
    <row r="26" spans="1:8" ht="12.75">
      <c r="A26" s="7" t="s">
        <v>16</v>
      </c>
      <c r="B26" s="8">
        <v>1.5</v>
      </c>
      <c r="C26" s="5" t="s">
        <v>23</v>
      </c>
      <c r="D26" s="16">
        <v>1</v>
      </c>
      <c r="E26" s="27"/>
      <c r="F26" s="27"/>
      <c r="G26" s="27"/>
      <c r="H26" s="27"/>
    </row>
    <row r="27" spans="1:8" ht="12.75">
      <c r="A27" s="7" t="s">
        <v>15</v>
      </c>
      <c r="B27" s="8">
        <v>2</v>
      </c>
      <c r="C27" s="5" t="s">
        <v>23</v>
      </c>
      <c r="D27" s="16"/>
      <c r="E27" s="27"/>
      <c r="F27" s="27"/>
      <c r="G27" s="27"/>
      <c r="H27" s="27"/>
    </row>
    <row r="28" spans="1:8" ht="12.75">
      <c r="A28" s="7"/>
      <c r="B28" s="8"/>
      <c r="C28" s="5"/>
      <c r="D28" s="5"/>
      <c r="E28" s="27"/>
      <c r="F28" s="27"/>
      <c r="G28" s="27"/>
      <c r="H28" s="27"/>
    </row>
    <row r="29" spans="1:8" ht="12.75">
      <c r="A29" s="17" t="s">
        <v>18</v>
      </c>
      <c r="B29" s="19"/>
      <c r="C29" s="5" t="s">
        <v>23</v>
      </c>
      <c r="D29" s="16"/>
      <c r="E29" s="27"/>
      <c r="F29" s="27"/>
      <c r="G29" s="27"/>
      <c r="H29" s="27"/>
    </row>
    <row r="30" spans="1:8" ht="12.75">
      <c r="A30" s="17" t="s">
        <v>18</v>
      </c>
      <c r="B30" s="19"/>
      <c r="C30" s="5" t="s">
        <v>23</v>
      </c>
      <c r="D30" s="16"/>
      <c r="E30" s="27"/>
      <c r="F30" s="27"/>
      <c r="G30" s="27"/>
      <c r="H30" s="27"/>
    </row>
    <row r="31" spans="1:8" ht="12.75">
      <c r="A31" s="17" t="s">
        <v>18</v>
      </c>
      <c r="B31" s="15"/>
      <c r="C31" s="5" t="s">
        <v>23</v>
      </c>
      <c r="D31" s="16"/>
      <c r="E31" s="27"/>
      <c r="F31" s="27"/>
      <c r="G31" s="27"/>
      <c r="H31" s="27"/>
    </row>
    <row r="32" spans="1:8" ht="12.75">
      <c r="A32" s="7"/>
      <c r="B32" s="5"/>
      <c r="C32" s="5"/>
      <c r="D32" s="5"/>
      <c r="E32" s="27"/>
      <c r="F32" s="27"/>
      <c r="G32" s="27"/>
      <c r="H32" s="27"/>
    </row>
    <row r="33" spans="1:8" ht="12.75">
      <c r="A33" s="70" t="s">
        <v>45</v>
      </c>
      <c r="B33" s="70"/>
      <c r="C33" s="70"/>
      <c r="D33" s="8">
        <f>$B12*D12+$B13*D13+$B14*D14+$B15*D15+$B16*D16+$B17*D17+$B18*D18+$B19*D19+$B20*D20+$B21*D21+$B22*D22+$B23*D23+$B24*D24+$B25*D25+$B26*D26+$B27*D27+$B29*D29+$B30*D30+$B31*D31</f>
        <v>5.9</v>
      </c>
      <c r="E33" s="28"/>
      <c r="F33" s="28"/>
      <c r="G33" s="28"/>
      <c r="H33" s="28"/>
    </row>
    <row r="34" spans="1:8" ht="13.5">
      <c r="A34" s="70" t="s">
        <v>48</v>
      </c>
      <c r="B34" s="70"/>
      <c r="C34" s="70"/>
      <c r="D34" s="18">
        <v>0</v>
      </c>
      <c r="E34" s="29"/>
      <c r="F34" s="30"/>
      <c r="G34" s="30"/>
      <c r="H34" s="28"/>
    </row>
    <row r="35" spans="1:8" ht="13.5">
      <c r="A35" s="70" t="s">
        <v>33</v>
      </c>
      <c r="B35" s="70"/>
      <c r="C35" s="70"/>
      <c r="D35" s="18">
        <v>0</v>
      </c>
      <c r="E35" s="29"/>
      <c r="F35" s="30"/>
      <c r="G35" s="30"/>
      <c r="H35" s="28"/>
    </row>
    <row r="36" spans="1:8" ht="13.5">
      <c r="A36" s="70" t="s">
        <v>34</v>
      </c>
      <c r="B36" s="70"/>
      <c r="C36" s="70"/>
      <c r="D36" s="8">
        <f>D33+D34+D35</f>
        <v>5.9</v>
      </c>
      <c r="E36" s="29"/>
      <c r="F36" s="30"/>
      <c r="G36" s="30"/>
      <c r="H36" s="28"/>
    </row>
    <row r="37" spans="1:8" ht="13.5">
      <c r="A37" s="70" t="s">
        <v>35</v>
      </c>
      <c r="B37" s="70"/>
      <c r="C37" s="70"/>
      <c r="D37" s="38">
        <f>D36</f>
        <v>5.9</v>
      </c>
      <c r="E37" s="29"/>
      <c r="F37" s="71" t="s">
        <v>49</v>
      </c>
      <c r="G37" s="71"/>
      <c r="H37" s="71"/>
    </row>
    <row r="38" spans="1:6" ht="15.75">
      <c r="A38" s="22"/>
      <c r="B38" s="9"/>
      <c r="C38" s="9"/>
      <c r="F38" s="37"/>
    </row>
    <row r="39" spans="1:3" ht="13.5" thickBot="1">
      <c r="A39" s="42" t="s">
        <v>57</v>
      </c>
      <c r="B39" s="43" t="s">
        <v>56</v>
      </c>
      <c r="C39" s="43"/>
    </row>
    <row r="40" spans="1:3" ht="12.75">
      <c r="A40" s="39" t="s">
        <v>58</v>
      </c>
      <c r="B40" s="40" t="s">
        <v>59</v>
      </c>
      <c r="C40" s="41"/>
    </row>
    <row r="41" spans="1:3" ht="12.75">
      <c r="A41" s="40" t="s">
        <v>60</v>
      </c>
      <c r="B41" s="40">
        <v>3131160</v>
      </c>
      <c r="C41" s="41"/>
    </row>
    <row r="42" spans="1:3" ht="12.75">
      <c r="A42" s="39" t="s">
        <v>61</v>
      </c>
      <c r="B42" s="40">
        <v>3131161</v>
      </c>
      <c r="C42" s="41"/>
    </row>
  </sheetData>
  <sheetProtection/>
  <mergeCells count="14">
    <mergeCell ref="B7:D7"/>
    <mergeCell ref="G5:H5"/>
    <mergeCell ref="G6:H6"/>
    <mergeCell ref="A2:H2"/>
    <mergeCell ref="A3:H3"/>
    <mergeCell ref="B5:D5"/>
    <mergeCell ref="B6:D6"/>
    <mergeCell ref="A10:D10"/>
    <mergeCell ref="A37:C37"/>
    <mergeCell ref="F37:H37"/>
    <mergeCell ref="A33:C33"/>
    <mergeCell ref="A34:C34"/>
    <mergeCell ref="A35:C35"/>
    <mergeCell ref="A36:C36"/>
  </mergeCells>
  <printOptions horizontalCentered="1"/>
  <pageMargins left="0.72" right="0.1968503937007874" top="0.6299212598425197" bottom="0.66" header="0.5118110236220472" footer="0.3937007874015748"/>
  <pageSetup horizontalDpi="600" verticalDpi="600" orientation="portrait" paperSize="9" r:id="rId2"/>
  <headerFooter alignWithMargins="0">
    <oddHeader>&amp;L&amp;G</oddHeader>
    <oddFooter>&amp;R2005/GLa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Sjöbo Bruk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Göran Lärka</dc:creator>
  <cp:keywords/>
  <dc:description/>
  <cp:lastModifiedBy>Therése Holm</cp:lastModifiedBy>
  <cp:lastPrinted>2009-09-17T09:02:32Z</cp:lastPrinted>
  <dcterms:created xsi:type="dcterms:W3CDTF">2005-09-05T06:49:26Z</dcterms:created>
  <dcterms:modified xsi:type="dcterms:W3CDTF">2023-05-03T09:57:49Z</dcterms:modified>
  <cp:category/>
  <cp:version/>
  <cp:contentType/>
  <cp:contentStatus/>
</cp:coreProperties>
</file>